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<sst xmlns="http://schemas.openxmlformats.org/spreadsheetml/2006/main" count="102" uniqueCount="102">
  <si>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</si>
  <si>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</si>
  <si>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</si>
  <si>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</si>
  <si>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</si>
  <si>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</si>
  <si>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</si>
  <si>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</si>
  <si>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</si>
  <si>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</si>
  <si>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</si>
  <si>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</si>
  <si>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</si>
  <si>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</si>
  <si>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</si>
  <si>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</si>
  <si>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</si>
  <si>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</si>
  <si>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</si>
  <si>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</si>
  <si>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</si>
  <si>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</si>
  <si>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</si>
  <si>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</si>
  <si>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</si>
  <si>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</si>
  <si>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</si>
  <si>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</si>
  <si>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</si>
  <si>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</si>
  <si>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</si>
  <si>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</si>
  <si>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</si>
  <si>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</si>
  <si>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</si>
  <si>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</si>
  <si>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</si>
  <si>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</si>
  <si>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</si>
  <si>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</si>
  <si>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</si>
  <si>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</si>
  <si>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</si>
  <si>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</si>
  <si>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</si>
  <si>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</si>
  <si>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</si>
  <si>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</si>
  <si>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</si>
  <si>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</si>
  <si>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</si>
  <si>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</si>
  <si>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</si>
  <si>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</si>
  <si>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</si>
  <si>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</si>
  <si>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</si>
  <si>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</si>
  <si>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</si>
  <si>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</si>
  <si>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</si>
  <si>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</si>
  <si>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</si>
  <si>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</si>
  <si>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</si>
  <si>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</si>
  <si>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</si>
  <si>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</si>
  <si>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</si>
  <si>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</si>
  <si>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</si>
  <si>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</si>
  <si>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</si>
  <si>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</si>
  <si>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</si>
  <si>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</si>
  <si>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</si>
  <si>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</si>
  <si>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</si>
  <si>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</si>
  <si>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</si>
  <si>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</si>
  <si>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</si>
  <si>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</si>
  <si>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</si>
  <si>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</si>
  <si>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</si>
  <si>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</si>
  <si>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</si>
  <si>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</si>
  <si>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</si>
  <si>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</si>
  <si>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</si>
  <si>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</si>
  <si>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</si>
  <si>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</si>
  <si>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</si>
  <si>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</si>
  <si>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</si>
  <si>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</si>
  <si>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</si>
  <si>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 за декабрь 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</si>
</sst>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selection activeCell="A2" sqref="A2:D2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20637.13</v>
      </c>
      <c r="C7" s="35">
        <f>C8+C9+C10+C11+C12+C13+C14+C15+C16+C17+C18+C19</f>
        <v>20608.460000000003</v>
      </c>
      <c r="D7" s="32">
        <f>C7*100/B7</f>
        <v>99.86107564375473</v>
      </c>
    </row>
    <row r="8" spans="1:4" s="2" customFormat="1" ht="15" customHeight="1">
      <c r="A8" s="8" t="s">
        <v>49</v>
      </c>
      <c r="B8" s="34">
        <v>12708.74</v>
      </c>
      <c r="C8" s="34">
        <v>12664.65</v>
      </c>
      <c r="D8" s="32">
        <f>C8*100/B8</f>
        <v>99.65307339673328</v>
      </c>
    </row>
    <row r="9" spans="1:4" s="2" customFormat="1" ht="15" customHeight="1">
      <c r="A9" s="33" t="s">
        <v>90</v>
      </c>
      <c r="B9" s="34">
        <v>87.1</v>
      </c>
      <c r="C9" s="34">
        <v>91.57</v>
      </c>
      <c r="D9" s="32">
        <f>C9*100/B9</f>
        <v>105.13203214695753</v>
      </c>
    </row>
    <row r="10" spans="1:4" s="2" customFormat="1" ht="15" customHeight="1">
      <c r="A10" s="8" t="s">
        <v>40</v>
      </c>
      <c r="B10" s="34">
        <v>3887.08</v>
      </c>
      <c r="C10" s="34">
        <v>3893.4</v>
      </c>
      <c r="D10" s="32">
        <f>C10*100/B10</f>
        <v>100.16258991325108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636.11</v>
      </c>
      <c r="D12" s="32">
        <f>C12*100/B12</f>
        <v>99.3921875</v>
      </c>
      <c r="E12" s="27"/>
    </row>
    <row r="13" spans="1:4" s="2" customFormat="1" ht="27.75" customHeight="1">
      <c r="A13" s="8" t="s">
        <v>42</v>
      </c>
      <c r="B13" s="34">
        <v>3.2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2074.09</v>
      </c>
      <c r="C14" s="34">
        <v>2110.25</v>
      </c>
      <c r="D14" s="32">
        <f aca="true" t="shared" si="0" ref="D14:D21">C14*100/B14</f>
        <v>101.74341518449054</v>
      </c>
    </row>
    <row r="15" spans="1:4" s="2" customFormat="1" ht="15" customHeight="1">
      <c r="A15" s="8" t="s">
        <v>44</v>
      </c>
      <c r="B15" s="34">
        <v>168.63</v>
      </c>
      <c r="C15" s="34">
        <v>168.86</v>
      </c>
      <c r="D15" s="32">
        <f t="shared" si="0"/>
        <v>100.13639328707822</v>
      </c>
    </row>
    <row r="16" spans="1:4" s="2" customFormat="1" ht="15" customHeight="1">
      <c r="A16" s="33" t="s">
        <v>92</v>
      </c>
      <c r="B16" s="34">
        <v>300</v>
      </c>
      <c r="C16" s="34">
        <v>262.45</v>
      </c>
      <c r="D16" s="32">
        <f t="shared" si="0"/>
        <v>87.48333333333333</v>
      </c>
    </row>
    <row r="17" spans="1:4" s="2" customFormat="1" ht="15" customHeight="1">
      <c r="A17" s="8" t="s">
        <v>45</v>
      </c>
      <c r="B17" s="34">
        <v>430</v>
      </c>
      <c r="C17" s="34">
        <v>424.97</v>
      </c>
      <c r="D17" s="32">
        <f t="shared" si="0"/>
        <v>98.83023255813953</v>
      </c>
    </row>
    <row r="18" spans="1:4" s="2" customFormat="1" ht="15" customHeight="1">
      <c r="A18" s="8" t="s">
        <v>46</v>
      </c>
      <c r="B18" s="34">
        <v>240</v>
      </c>
      <c r="C18" s="34">
        <v>254.71</v>
      </c>
      <c r="D18" s="32">
        <f t="shared" si="0"/>
        <v>106.12916666666666</v>
      </c>
    </row>
    <row r="19" spans="1:4" s="2" customFormat="1" ht="15" customHeight="1">
      <c r="A19" s="8" t="s">
        <v>47</v>
      </c>
      <c r="B19" s="34">
        <v>98.29</v>
      </c>
      <c r="C19" s="34">
        <v>98.29</v>
      </c>
      <c r="D19" s="32">
        <v>0</v>
      </c>
    </row>
    <row r="20" spans="1:4" s="2" customFormat="1" ht="15" customHeight="1">
      <c r="A20" s="9" t="s">
        <v>89</v>
      </c>
      <c r="B20" s="35">
        <v>398789.74</v>
      </c>
      <c r="C20" s="35">
        <v>391110.86</v>
      </c>
      <c r="D20" s="32">
        <f t="shared" si="0"/>
        <v>98.07445397165935</v>
      </c>
    </row>
    <row r="21" spans="1:4" s="2" customFormat="1" ht="15" customHeight="1">
      <c r="A21" s="9" t="s">
        <v>50</v>
      </c>
      <c r="B21" s="35">
        <f>B7+B20</f>
        <v>419426.87</v>
      </c>
      <c r="C21" s="35">
        <f>C7+C20</f>
        <v>411719.32</v>
      </c>
      <c r="D21" s="32">
        <f t="shared" si="0"/>
        <v>98.16236141475629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33716.96</v>
      </c>
      <c r="C23" s="13">
        <f>C24+C25+C26+C28+C30+C31+C29+C27</f>
        <v>33336.31</v>
      </c>
      <c r="D23" s="14">
        <f aca="true" t="shared" si="1" ref="D23:D35">C23*100/B23</f>
        <v>98.87104294100061</v>
      </c>
    </row>
    <row r="24" spans="1:4" ht="27.75" customHeight="1">
      <c r="A24" s="8" t="s">
        <v>6</v>
      </c>
      <c r="B24" s="20">
        <v>1060.1</v>
      </c>
      <c r="C24" s="20">
        <v>1060.1</v>
      </c>
      <c r="D24" s="21">
        <f t="shared" si="1"/>
        <v>100</v>
      </c>
    </row>
    <row r="25" spans="1:4" ht="27.75" customHeight="1">
      <c r="A25" s="22" t="s">
        <v>7</v>
      </c>
      <c r="B25" s="20">
        <v>1083.67</v>
      </c>
      <c r="C25" s="20">
        <v>1049.99</v>
      </c>
      <c r="D25" s="21">
        <f t="shared" si="1"/>
        <v>96.89204278055126</v>
      </c>
    </row>
    <row r="26" spans="1:4" ht="27.75" customHeight="1">
      <c r="A26" s="22" t="s">
        <v>8</v>
      </c>
      <c r="B26" s="20">
        <v>22354.28</v>
      </c>
      <c r="C26" s="20">
        <v>22187.21</v>
      </c>
      <c r="D26" s="21">
        <f t="shared" si="1"/>
        <v>99.2526263426959</v>
      </c>
    </row>
    <row r="27" spans="1:4" ht="14.25" customHeight="1">
      <c r="A27" s="30" t="s">
        <v>96</v>
      </c>
      <c r="B27" s="20">
        <v>1</v>
      </c>
      <c r="C27" s="20">
        <v>1</v>
      </c>
      <c r="D27" s="21">
        <f t="shared" si="1"/>
        <v>100</v>
      </c>
    </row>
    <row r="28" spans="1:4" ht="27.75" customHeight="1">
      <c r="A28" s="22" t="s">
        <v>9</v>
      </c>
      <c r="B28" s="20">
        <v>5745.44</v>
      </c>
      <c r="C28" s="20">
        <v>5725.25</v>
      </c>
      <c r="D28" s="21">
        <f t="shared" si="1"/>
        <v>99.64859088250857</v>
      </c>
    </row>
    <row r="29" spans="1:4" ht="18" customHeight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35.58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3436.89</v>
      </c>
      <c r="C31" s="20">
        <v>3312.76</v>
      </c>
      <c r="D31" s="21">
        <f t="shared" si="1"/>
        <v>96.38830454276977</v>
      </c>
    </row>
    <row r="32" spans="1:4" ht="15" customHeight="1">
      <c r="A32" s="12" t="s">
        <v>13</v>
      </c>
      <c r="B32" s="13">
        <f>B33</f>
        <v>690.7</v>
      </c>
      <c r="C32" s="13">
        <f>C33</f>
        <v>690.7</v>
      </c>
      <c r="D32" s="14">
        <f t="shared" si="1"/>
        <v>100</v>
      </c>
    </row>
    <row r="33" spans="1:4" ht="15" customHeight="1">
      <c r="A33" s="22" t="s">
        <v>14</v>
      </c>
      <c r="B33" s="20">
        <v>690.7</v>
      </c>
      <c r="C33" s="20">
        <v>690.7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2977.94</v>
      </c>
      <c r="C34" s="13">
        <f>C35+C36+C37</f>
        <v>2968.72</v>
      </c>
      <c r="D34" s="14">
        <f t="shared" si="1"/>
        <v>99.69039000114172</v>
      </c>
    </row>
    <row r="35" spans="1:4" ht="27.75" customHeight="1">
      <c r="A35" s="22" t="s">
        <v>77</v>
      </c>
      <c r="B35" s="20">
        <v>2804.84</v>
      </c>
      <c r="C35" s="20">
        <v>2795.62</v>
      </c>
      <c r="D35" s="21">
        <f t="shared" si="1"/>
        <v>99.67128249739736</v>
      </c>
    </row>
    <row r="36" spans="1:4" ht="15" customHeight="1">
      <c r="A36" s="22" t="s">
        <v>78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10</v>
      </c>
      <c r="D37" s="21">
        <v>0</v>
      </c>
    </row>
    <row r="38" spans="1:4" ht="15" customHeight="1">
      <c r="A38" s="12" t="s">
        <v>16</v>
      </c>
      <c r="B38" s="13">
        <f>B39+B40+B41+B42</f>
        <v>24490.89</v>
      </c>
      <c r="C38" s="13">
        <f>C39+C40+C41+C42</f>
        <v>24215.25</v>
      </c>
      <c r="D38" s="14">
        <f>C38*100/B38</f>
        <v>98.87452028080645</v>
      </c>
    </row>
    <row r="39" spans="1:4" ht="15" customHeight="1">
      <c r="A39" s="22" t="s">
        <v>17</v>
      </c>
      <c r="B39" s="20">
        <v>1927.3</v>
      </c>
      <c r="C39" s="20">
        <v>1893.26</v>
      </c>
      <c r="D39" s="21">
        <f>C39*100/B39</f>
        <v>98.23379857832201</v>
      </c>
    </row>
    <row r="40" spans="1:4" ht="15" customHeight="1">
      <c r="A40" s="22" t="s">
        <v>18</v>
      </c>
      <c r="B40" s="20">
        <v>5870.95</v>
      </c>
      <c r="C40" s="20">
        <v>5870.95</v>
      </c>
      <c r="D40" s="21">
        <f>C40*100/B40</f>
        <v>100</v>
      </c>
    </row>
    <row r="41" spans="1:4" ht="15" customHeight="1">
      <c r="A41" s="22" t="s">
        <v>79</v>
      </c>
      <c r="B41" s="20">
        <v>14136.6</v>
      </c>
      <c r="C41" s="20">
        <v>14128.17</v>
      </c>
      <c r="D41" s="21">
        <f>C41*100/B41</f>
        <v>99.94036755655532</v>
      </c>
    </row>
    <row r="42" spans="1:4" ht="15" customHeight="1">
      <c r="A42" s="22" t="s">
        <v>19</v>
      </c>
      <c r="B42" s="20">
        <v>2556.04</v>
      </c>
      <c r="C42" s="20">
        <v>2322.87</v>
      </c>
      <c r="D42" s="21">
        <f>C42*100/B42</f>
        <v>90.87768579521448</v>
      </c>
    </row>
    <row r="43" spans="1:4" ht="15" customHeight="1">
      <c r="A43" s="12" t="s">
        <v>20</v>
      </c>
      <c r="B43" s="13">
        <f>B45+B46+B47+B44</f>
        <v>27290.16</v>
      </c>
      <c r="C43" s="13">
        <f>C45+C46+C47+C44</f>
        <v>27273.59</v>
      </c>
      <c r="D43" s="13">
        <f>D45+D46+D47</f>
        <v>199.6271645606077</v>
      </c>
    </row>
    <row r="44" spans="1:4" ht="15" customHeight="1">
      <c r="A44" s="37" t="s">
        <v>98</v>
      </c>
      <c r="B44" s="38">
        <v>21475.64</v>
      </c>
      <c r="C44" s="38">
        <v>21475.64</v>
      </c>
      <c r="D44" s="21">
        <f>C44*100/B44</f>
        <v>100</v>
      </c>
    </row>
    <row r="45" spans="1:4" ht="15" customHeight="1">
      <c r="A45" s="22" t="s">
        <v>21</v>
      </c>
      <c r="B45" s="20">
        <v>1370.2</v>
      </c>
      <c r="C45" s="20">
        <v>1370.2</v>
      </c>
      <c r="D45" s="21">
        <f>C45*100/B45</f>
        <v>100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4444.32</v>
      </c>
      <c r="C47" s="20">
        <v>4427.75</v>
      </c>
      <c r="D47" s="21">
        <f aca="true" t="shared" si="2" ref="D47:D67">C47*100/B47</f>
        <v>99.62716456060771</v>
      </c>
    </row>
    <row r="48" spans="1:4" ht="15" customHeight="1">
      <c r="A48" s="12" t="s">
        <v>99</v>
      </c>
      <c r="B48" s="13">
        <f>B49</f>
        <v>0</v>
      </c>
      <c r="C48" s="13">
        <f>C49</f>
        <v>0</v>
      </c>
      <c r="D48" s="13">
        <v>0</v>
      </c>
    </row>
    <row r="49" spans="1:4" ht="15" customHeight="1">
      <c r="A49" s="37" t="s">
        <v>100</v>
      </c>
      <c r="B49" s="38">
        <v>0</v>
      </c>
      <c r="C49" s="38">
        <v>0</v>
      </c>
      <c r="D49" s="21">
        <v>0</v>
      </c>
    </row>
    <row r="50" spans="1:4" ht="15" customHeight="1">
      <c r="A50" s="12" t="s">
        <v>24</v>
      </c>
      <c r="B50" s="13">
        <f>B51+B52+B53+B54</f>
        <v>225023.86</v>
      </c>
      <c r="C50" s="13">
        <f>C51+C52+C53+C54</f>
        <v>217970.75999999998</v>
      </c>
      <c r="D50" s="14">
        <f t="shared" si="2"/>
        <v>96.86562127233974</v>
      </c>
    </row>
    <row r="51" spans="1:4" ht="15" customHeight="1">
      <c r="A51" s="22" t="s">
        <v>25</v>
      </c>
      <c r="B51" s="20">
        <v>31936.55</v>
      </c>
      <c r="C51" s="20">
        <v>28352.96</v>
      </c>
      <c r="D51" s="21">
        <f t="shared" si="2"/>
        <v>88.77903217473397</v>
      </c>
    </row>
    <row r="52" spans="1:4" ht="15" customHeight="1">
      <c r="A52" s="30" t="s">
        <v>26</v>
      </c>
      <c r="B52" s="20">
        <v>172263.18</v>
      </c>
      <c r="C52" s="20">
        <v>168841.11</v>
      </c>
      <c r="D52" s="21">
        <f t="shared" si="2"/>
        <v>98.01346404960131</v>
      </c>
    </row>
    <row r="53" spans="1:4" ht="15" customHeight="1">
      <c r="A53" s="22" t="s">
        <v>27</v>
      </c>
      <c r="B53" s="20">
        <v>2770.51</v>
      </c>
      <c r="C53" s="20">
        <v>2769.47</v>
      </c>
      <c r="D53" s="21">
        <f t="shared" si="2"/>
        <v>99.9624617850143</v>
      </c>
    </row>
    <row r="54" spans="1:4" ht="15" customHeight="1">
      <c r="A54" s="22" t="s">
        <v>28</v>
      </c>
      <c r="B54" s="20">
        <v>18053.62</v>
      </c>
      <c r="C54" s="20">
        <v>18007.22</v>
      </c>
      <c r="D54" s="21">
        <f t="shared" si="2"/>
        <v>99.74298783291108</v>
      </c>
    </row>
    <row r="55" spans="1:4" ht="15" customHeight="1">
      <c r="A55" s="12" t="s">
        <v>81</v>
      </c>
      <c r="B55" s="13">
        <f>B56+B57</f>
        <v>39747.94</v>
      </c>
      <c r="C55" s="13">
        <f>C56+C57</f>
        <v>39746.32000000001</v>
      </c>
      <c r="D55" s="14">
        <f t="shared" si="2"/>
        <v>99.99592431708412</v>
      </c>
    </row>
    <row r="56" spans="1:4" ht="15" customHeight="1">
      <c r="A56" s="22" t="s">
        <v>29</v>
      </c>
      <c r="B56" s="20">
        <v>35612.15</v>
      </c>
      <c r="C56" s="20">
        <v>35611.3</v>
      </c>
      <c r="D56" s="21">
        <f t="shared" si="2"/>
        <v>99.99761317415546</v>
      </c>
    </row>
    <row r="57" spans="1:4" ht="15" customHeight="1">
      <c r="A57" s="22" t="s">
        <v>30</v>
      </c>
      <c r="B57" s="20">
        <v>4135.79</v>
      </c>
      <c r="C57" s="20">
        <v>4135.02</v>
      </c>
      <c r="D57" s="21">
        <f t="shared" si="2"/>
        <v>99.98138203342047</v>
      </c>
    </row>
    <row r="58" spans="1:4" ht="15" customHeight="1">
      <c r="A58" s="12" t="s">
        <v>80</v>
      </c>
      <c r="B58" s="13">
        <f>B59</f>
        <v>79.45</v>
      </c>
      <c r="C58" s="13">
        <f>C59</f>
        <v>79.45</v>
      </c>
      <c r="D58" s="14">
        <f t="shared" si="2"/>
        <v>100</v>
      </c>
    </row>
    <row r="59" spans="1:4" ht="15" customHeight="1">
      <c r="A59" s="30" t="s">
        <v>93</v>
      </c>
      <c r="B59" s="20">
        <v>79.45</v>
      </c>
      <c r="C59" s="20">
        <v>79.45</v>
      </c>
      <c r="D59" s="21">
        <f t="shared" si="2"/>
        <v>100</v>
      </c>
    </row>
    <row r="60" spans="1:4" ht="15" customHeight="1">
      <c r="A60" s="12" t="s">
        <v>32</v>
      </c>
      <c r="B60" s="13">
        <f>B61+B62+B63+B64+B65</f>
        <v>24055.14</v>
      </c>
      <c r="C60" s="13">
        <f>C61+C62+C63+C64+C65</f>
        <v>22821.46</v>
      </c>
      <c r="D60" s="14">
        <f t="shared" si="2"/>
        <v>94.8714495114142</v>
      </c>
    </row>
    <row r="61" spans="1:4" ht="15" customHeight="1">
      <c r="A61" s="22" t="s">
        <v>33</v>
      </c>
      <c r="B61" s="20">
        <v>90.51</v>
      </c>
      <c r="C61" s="20">
        <v>90.51</v>
      </c>
      <c r="D61" s="21">
        <f t="shared" si="2"/>
        <v>100</v>
      </c>
    </row>
    <row r="62" spans="1:4" ht="15" customHeight="1">
      <c r="A62" s="22" t="s">
        <v>34</v>
      </c>
      <c r="B62" s="20">
        <v>10017.6</v>
      </c>
      <c r="C62" s="20">
        <v>10004.3</v>
      </c>
      <c r="D62" s="21">
        <f t="shared" si="2"/>
        <v>99.867233668743</v>
      </c>
    </row>
    <row r="63" spans="1:4" ht="15" customHeight="1">
      <c r="A63" s="22" t="s">
        <v>35</v>
      </c>
      <c r="B63" s="20">
        <v>6562.28</v>
      </c>
      <c r="C63" s="20">
        <v>6437.33</v>
      </c>
      <c r="D63" s="21">
        <f t="shared" si="2"/>
        <v>98.09593616852679</v>
      </c>
    </row>
    <row r="64" spans="1:4" ht="15" customHeight="1">
      <c r="A64" s="22" t="s">
        <v>36</v>
      </c>
      <c r="B64" s="20">
        <v>4497.15</v>
      </c>
      <c r="C64" s="20">
        <v>3401.72</v>
      </c>
      <c r="D64" s="21">
        <f t="shared" si="2"/>
        <v>75.64168417775703</v>
      </c>
    </row>
    <row r="65" spans="1:4" ht="15" customHeight="1">
      <c r="A65" s="22" t="s">
        <v>37</v>
      </c>
      <c r="B65" s="20">
        <v>2887.6</v>
      </c>
      <c r="C65" s="20">
        <v>2887.6</v>
      </c>
      <c r="D65" s="21">
        <f t="shared" si="2"/>
        <v>100</v>
      </c>
    </row>
    <row r="66" spans="1:4" ht="15" customHeight="1">
      <c r="A66" s="12" t="s">
        <v>31</v>
      </c>
      <c r="B66" s="13">
        <f>B67+B68</f>
        <v>1773.37</v>
      </c>
      <c r="C66" s="13">
        <f>C67+C68</f>
        <v>1773.26</v>
      </c>
      <c r="D66" s="14">
        <f t="shared" si="2"/>
        <v>99.99379712073623</v>
      </c>
    </row>
    <row r="67" spans="1:4" ht="15" customHeight="1">
      <c r="A67" s="22" t="s">
        <v>82</v>
      </c>
      <c r="B67" s="20">
        <v>1394.62</v>
      </c>
      <c r="C67" s="20">
        <v>1394.51</v>
      </c>
      <c r="D67" s="21">
        <f t="shared" si="2"/>
        <v>99.99211254678694</v>
      </c>
    </row>
    <row r="68" spans="1:4" ht="15" customHeight="1">
      <c r="A68" s="22" t="s">
        <v>88</v>
      </c>
      <c r="B68" s="20">
        <v>378.75</v>
      </c>
      <c r="C68" s="20">
        <v>378.75</v>
      </c>
      <c r="D68" s="21">
        <v>0</v>
      </c>
    </row>
    <row r="69" spans="1:4" ht="15" customHeight="1">
      <c r="A69" s="12" t="s">
        <v>10</v>
      </c>
      <c r="B69" s="13">
        <f>B70</f>
        <v>5.5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5.5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42418.29</v>
      </c>
      <c r="C71" s="13">
        <f>C72+C73+C74</f>
        <v>42418.29</v>
      </c>
      <c r="D71" s="14">
        <f>C71*100/B71</f>
        <v>100</v>
      </c>
    </row>
    <row r="72" spans="1:4" ht="27.75" customHeight="1">
      <c r="A72" s="22" t="s">
        <v>85</v>
      </c>
      <c r="B72" s="20">
        <v>20363.61</v>
      </c>
      <c r="C72" s="20">
        <v>20363.61</v>
      </c>
      <c r="D72" s="21">
        <f>C72*100/B72</f>
        <v>100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22054.68</v>
      </c>
      <c r="C74" s="20">
        <v>22054.68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422270.2</v>
      </c>
      <c r="C75" s="13">
        <f>C23+C32+C34+C38+C43+C50+C55+C58+C60+C66+C69+C71+C48</f>
        <v>413299.61</v>
      </c>
      <c r="D75" s="14">
        <f>C75*100/B75</f>
        <v>97.87562797469488</v>
      </c>
    </row>
    <row r="76" spans="1:4" ht="15" customHeight="1">
      <c r="A76" s="12" t="s">
        <v>38</v>
      </c>
      <c r="B76" s="13">
        <f>B21-B75</f>
        <v>-2843.3300000000163</v>
      </c>
      <c r="C76" s="13">
        <f>C21-C75</f>
        <v>-1580.289999999979</v>
      </c>
      <c r="D76" s="36">
        <f>C76*100/B76</f>
        <v>55.57884593065068</v>
      </c>
    </row>
    <row r="77" spans="1:4" s="15" customFormat="1" ht="15" customHeight="1">
      <c r="A77" s="12" t="s">
        <v>74</v>
      </c>
      <c r="B77" s="13">
        <f>B78+B83+B87</f>
        <v>2843.3299999999954</v>
      </c>
      <c r="C77" s="13">
        <f>C78+C83+C87</f>
        <v>1580.2899999999581</v>
      </c>
      <c r="D77" s="29">
        <f>C77*100/B77</f>
        <v>55.57884593065035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19.46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19.46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19.46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>
        <v>19.46</v>
      </c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2823.8699999999953</v>
      </c>
      <c r="C87" s="13">
        <f>C88+C92</f>
        <v>1560.829999999958</v>
      </c>
      <c r="D87" s="36">
        <f aca="true" t="shared" si="4" ref="D87:D95">C87*100/B87</f>
        <v>55.27272856044934</v>
      </c>
    </row>
    <row r="88" spans="1:4" ht="15" customHeight="1">
      <c r="A88" s="22" t="s">
        <v>65</v>
      </c>
      <c r="B88" s="20">
        <f aca="true" t="shared" si="5" ref="B88:C90">B89</f>
        <v>-419426.87</v>
      </c>
      <c r="C88" s="20">
        <f t="shared" si="5"/>
        <v>-411719.32</v>
      </c>
      <c r="D88" s="21">
        <f t="shared" si="4"/>
        <v>98.16236141475629</v>
      </c>
    </row>
    <row r="89" spans="1:4" ht="15" customHeight="1">
      <c r="A89" s="22" t="s">
        <v>66</v>
      </c>
      <c r="B89" s="20">
        <f t="shared" si="5"/>
        <v>-419426.87</v>
      </c>
      <c r="C89" s="20">
        <f t="shared" si="5"/>
        <v>-411719.32</v>
      </c>
      <c r="D89" s="21">
        <f t="shared" si="4"/>
        <v>98.16236141475629</v>
      </c>
    </row>
    <row r="90" spans="1:4" ht="15" customHeight="1">
      <c r="A90" s="22" t="s">
        <v>67</v>
      </c>
      <c r="B90" s="20">
        <f t="shared" si="5"/>
        <v>-419426.87</v>
      </c>
      <c r="C90" s="20">
        <f t="shared" si="5"/>
        <v>-411719.32</v>
      </c>
      <c r="D90" s="21">
        <f t="shared" si="4"/>
        <v>98.16236141475629</v>
      </c>
    </row>
    <row r="91" spans="1:4" ht="15" customHeight="1">
      <c r="A91" s="22" t="s">
        <v>68</v>
      </c>
      <c r="B91" s="20">
        <f>-B21</f>
        <v>-419426.87</v>
      </c>
      <c r="C91" s="20">
        <f>-C21</f>
        <v>-411719.32</v>
      </c>
      <c r="D91" s="21">
        <f t="shared" si="4"/>
        <v>98.16236141475629</v>
      </c>
    </row>
    <row r="92" spans="1:4" ht="15" customHeight="1">
      <c r="A92" s="22" t="s">
        <v>69</v>
      </c>
      <c r="B92" s="20">
        <f aca="true" t="shared" si="6" ref="B92:C94">B93</f>
        <v>422250.74</v>
      </c>
      <c r="C92" s="20">
        <f t="shared" si="6"/>
        <v>413280.14999999997</v>
      </c>
      <c r="D92" s="21">
        <f t="shared" si="4"/>
        <v>97.875530070119</v>
      </c>
    </row>
    <row r="93" spans="1:4" ht="15" customHeight="1">
      <c r="A93" s="22" t="s">
        <v>70</v>
      </c>
      <c r="B93" s="20">
        <f t="shared" si="6"/>
        <v>422250.74</v>
      </c>
      <c r="C93" s="20">
        <f t="shared" si="6"/>
        <v>413280.14999999997</v>
      </c>
      <c r="D93" s="21">
        <f t="shared" si="4"/>
        <v>97.875530070119</v>
      </c>
    </row>
    <row r="94" spans="1:4" ht="15" customHeight="1">
      <c r="A94" s="22" t="s">
        <v>71</v>
      </c>
      <c r="B94" s="20">
        <f t="shared" si="6"/>
        <v>422250.74</v>
      </c>
      <c r="C94" s="20">
        <f t="shared" si="6"/>
        <v>413280.14999999997</v>
      </c>
      <c r="D94" s="21">
        <f t="shared" si="4"/>
        <v>97.875530070119</v>
      </c>
    </row>
    <row r="95" spans="1:4" ht="15" customHeight="1">
      <c r="A95" s="22" t="s">
        <v>72</v>
      </c>
      <c r="B95" s="20">
        <f>B75-B80-B86</f>
        <v>422250.74</v>
      </c>
      <c r="C95" s="20">
        <f>C75-C80-C86</f>
        <v>413280.14999999997</v>
      </c>
      <c r="D95" s="24">
        <f t="shared" si="4"/>
        <v>97.875530070119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70585.25</v>
      </c>
      <c r="C97" s="31">
        <v>70197.16</v>
      </c>
      <c r="D97" s="21">
        <f>C97*100/B97</f>
        <v>99.45018258063831</v>
      </c>
    </row>
    <row r="98" spans="1:4" ht="15" customHeight="1">
      <c r="A98" s="22" t="s">
        <v>73</v>
      </c>
      <c r="B98" s="31">
        <v>30539.75</v>
      </c>
      <c r="C98" s="31">
        <v>30371.84</v>
      </c>
      <c r="D98" s="21">
        <f>C98*100/B98</f>
        <v>99.45019196293356</v>
      </c>
    </row>
    <row r="99" spans="1:4" ht="15" customHeight="1">
      <c r="A99" s="22" t="s">
        <v>3</v>
      </c>
      <c r="B99" s="31">
        <v>33191</v>
      </c>
      <c r="C99" s="31">
        <v>33182</v>
      </c>
      <c r="D99" s="21">
        <f>C99*100/B99</f>
        <v>99.97288421560062</v>
      </c>
    </row>
    <row r="100" spans="1:4" ht="15" customHeight="1">
      <c r="A100" s="22" t="s">
        <v>4</v>
      </c>
      <c r="B100" s="31">
        <v>2459</v>
      </c>
      <c r="C100" s="31">
        <v>2448</v>
      </c>
      <c r="D100" s="21">
        <f>C100*100/B100</f>
        <v>99.55266368442456</v>
      </c>
    </row>
    <row r="101" spans="1:4" ht="15" customHeight="1">
      <c r="A101" s="22" t="s">
        <v>5</v>
      </c>
      <c r="B101" s="31">
        <v>11924</v>
      </c>
      <c r="C101" s="31">
        <v>11390</v>
      </c>
      <c r="D101" s="21">
        <f>C101*100/B101</f>
        <v>95.52163703455216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Grigorieva</cp:lastModifiedBy>
  <cp:lastPrinted>2016-10-31T09:55:04Z</cp:lastPrinted>
  <dcterms:created xsi:type="dcterms:W3CDTF">2010-07-12T06:59:51Z</dcterms:created>
  <dcterms:modified xsi:type="dcterms:W3CDTF">2017-01-26T10:09:25Z</dcterms:modified>
  <cp:category/>
  <cp:version/>
  <cp:contentType/>
  <cp:contentStatus/>
</cp:coreProperties>
</file>